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L:\L2750\Race 2-28-24\Docs\"/>
    </mc:Choice>
  </mc:AlternateContent>
  <xr:revisionPtr revIDLastSave="0" documentId="8_{D5E24154-CCC7-4045-8ED4-80D63E2FB66F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34" i="1" l="1"/>
  <c r="B27" i="1"/>
  <c r="D11" i="1"/>
  <c r="D10" i="1"/>
  <c r="D9" i="1"/>
  <c r="D8" i="1"/>
  <c r="B6" i="1"/>
  <c r="B13" i="1" s="1"/>
  <c r="B14" i="1" s="1"/>
  <c r="E3" i="1"/>
</calcChain>
</file>

<file path=xl/sharedStrings.xml><?xml version="1.0" encoding="utf-8"?>
<sst xmlns="http://schemas.openxmlformats.org/spreadsheetml/2006/main" count="42" uniqueCount="35">
  <si>
    <t>Prepared Classification</t>
  </si>
  <si>
    <t>Factor</t>
  </si>
  <si>
    <t>Cubic inches calculation</t>
  </si>
  <si>
    <t>Enter actual engine displacement (cc)</t>
  </si>
  <si>
    <t>Enter cubic inches</t>
  </si>
  <si>
    <t>Supercharged, Turbo, or Nitrous?</t>
  </si>
  <si>
    <t>No</t>
  </si>
  <si>
    <t>Result in cc</t>
  </si>
  <si>
    <t>Rotary engine?</t>
  </si>
  <si>
    <t>Modified Displacement (cc)</t>
  </si>
  <si>
    <t>Adjustment (cc)</t>
  </si>
  <si>
    <t>Throttle plate deduction? (see below)</t>
  </si>
  <si>
    <t>DOT tires?</t>
  </si>
  <si>
    <t>4WD or AWD?</t>
  </si>
  <si>
    <t>Production class car?</t>
  </si>
  <si>
    <t>Prepared Displacement (cc)</t>
  </si>
  <si>
    <t>Class</t>
  </si>
  <si>
    <t>1. Class P1 - Prepared 1 – Cars with a displacement of 4501cc to 8000cc.</t>
  </si>
  <si>
    <t>2. Class P2 - Prepared 2 – Cars with a displacement of 2201cc to 4500cc.</t>
  </si>
  <si>
    <t>3. Class P3 - Prepared 3 – Cars with a displacement of 1601cc to 2200cc.</t>
  </si>
  <si>
    <t>4. Class P4 - Prepared 4 – Cars with a displacement of 1600cc and less.</t>
  </si>
  <si>
    <t>Throttle plate calculation</t>
  </si>
  <si>
    <t>If claiming this deduction, measure or estimate the throttle plate diameter in mm.</t>
  </si>
  <si>
    <t>If you have multiple throttle plates of the same size, enter the number of plates (default is 1).</t>
  </si>
  <si>
    <t>Enter throttle plate diameter (mm)</t>
  </si>
  <si>
    <t>Number of throttle plates</t>
  </si>
  <si>
    <t>Can you claim this deduction?</t>
  </si>
  <si>
    <t>If you have multiple throttle plates of two different sizes:</t>
  </si>
  <si>
    <t>Enter small throttle plate diameter (mm)</t>
  </si>
  <si>
    <t>Number of small throttle plates</t>
  </si>
  <si>
    <t>Enter large throttle plate diameter (mm)</t>
  </si>
  <si>
    <t>Number of large throttle plates</t>
  </si>
  <si>
    <t>If you have multiple throttle plates with three or more different sizes, please calculate the total area yourself (in square mm).</t>
  </si>
  <si>
    <t>Then divide this area by factored displacement (from cell B6).</t>
  </si>
  <si>
    <t>If the result is less than 0.65 mm2/cc, you can claim this deduction.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</si>
</sst>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8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</font>
    <font>
      <b/>
      <sz val="14"/>
      <color theme="1"/>
      <name val="Arial"/>
    </font>
    <font>
      <b/>
      <sz val="14"/>
      <color theme="1"/>
      <name val="Arial"/>
      <scheme val="minor"/>
    </font>
    <font>
      <sz val="14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1" xfId="0" applyFont="1" applyBorder="1"/>
    <xf numFmtId="2" fontId="2" fillId="0" borderId="0" xfId="0" applyNumberFormat="1" applyFont="1"/>
    <xf numFmtId="0" fontId="4" fillId="0" borderId="0" xfId="0" applyFont="1" applyAlignment="1">
      <alignment horizontal="right"/>
    </xf>
    <xf numFmtId="2" fontId="4" fillId="0" borderId="2" xfId="0" applyNumberFormat="1" applyFont="1" applyBorder="1" applyAlignment="1">
      <alignment horizontal="right"/>
    </xf>
    <xf numFmtId="0" fontId="5" fillId="0" borderId="0" xfId="0" applyFont="1"/>
    <xf numFmtId="2" fontId="6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/>
    <xf numFmtId="0" fontId="3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8"/>
  <sheetViews>
    <sheetView tabSelected="1" workbookViewId="0">
      <selection activeCell="B2" sqref="B2"/>
    </sheetView>
  </sheetViews>
  <sheetFormatPr defaultColWidth="12.6328125" defaultRowHeight="15.75" customHeight="1" x14ac:dyDescent="0.25"/>
  <cols>
    <col min="1" max="1" width="38.90625" customWidth="1"/>
    <col min="3" max="3" width="10.08984375" customWidth="1"/>
    <col min="4" max="4" width="14.90625" customWidth="1"/>
    <col min="5" max="5" width="12.36328125" customWidth="1"/>
    <col min="6" max="6" width="13.6328125" customWidth="1"/>
  </cols>
  <sheetData>
    <row r="1" spans="1:6" ht="23" x14ac:dyDescent="0.5">
      <c r="A1" s="1" t="s">
        <v>0</v>
      </c>
      <c r="C1" s="2" t="s">
        <v>1</v>
      </c>
      <c r="D1" s="3" t="s">
        <v>2</v>
      </c>
      <c r="F1" s="4"/>
    </row>
    <row r="2" spans="1:6" ht="15.75" customHeight="1" x14ac:dyDescent="0.25">
      <c r="A2" s="5" t="s">
        <v>3</v>
      </c>
      <c r="B2" s="6"/>
      <c r="D2" s="4" t="s">
        <v>4</v>
      </c>
      <c r="E2" s="6"/>
      <c r="F2" s="7"/>
    </row>
    <row r="3" spans="1:6" ht="15.75" customHeight="1" x14ac:dyDescent="0.25">
      <c r="A3" s="5" t="s">
        <v>5</v>
      </c>
      <c r="B3" s="2" t="s">
        <v>6</v>
      </c>
      <c r="C3" s="8">
        <v>2</v>
      </c>
      <c r="D3" s="8" t="s">
        <v>7</v>
      </c>
      <c r="E3" s="9">
        <f>E2*16.387064</f>
        <v>0</v>
      </c>
    </row>
    <row r="4" spans="1:6" ht="15.75" customHeight="1" x14ac:dyDescent="0.25">
      <c r="A4" s="5" t="s">
        <v>8</v>
      </c>
      <c r="B4" s="2" t="s">
        <v>6</v>
      </c>
      <c r="C4" s="8">
        <v>1.62</v>
      </c>
    </row>
    <row r="5" spans="1:6" ht="15.75" customHeight="1" x14ac:dyDescent="0.25">
      <c r="A5" s="5"/>
      <c r="C5" s="5"/>
    </row>
    <row r="6" spans="1:6" ht="15.75" customHeight="1" x14ac:dyDescent="0.25">
      <c r="A6" s="5" t="s">
        <v>9</v>
      </c>
      <c r="B6" s="2">
        <f>B2*IF(B3="No",1,C3)*IF(B4="No",1,C4)</f>
        <v>0</v>
      </c>
      <c r="C6" s="5"/>
    </row>
    <row r="7" spans="1:6" ht="15.75" customHeight="1" x14ac:dyDescent="0.25">
      <c r="A7" s="5"/>
      <c r="C7" s="5" t="s">
        <v>1</v>
      </c>
      <c r="D7" s="2" t="s">
        <v>10</v>
      </c>
    </row>
    <row r="8" spans="1:6" ht="15.75" customHeight="1" x14ac:dyDescent="0.25">
      <c r="A8" s="5" t="s">
        <v>11</v>
      </c>
      <c r="B8" s="2" t="s">
        <v>6</v>
      </c>
      <c r="C8" s="8">
        <v>-0.12</v>
      </c>
      <c r="D8" s="2">
        <f t="shared" ref="D8:D11" si="0">IF(B8="No",0,$B$6*C8)</f>
        <v>0</v>
      </c>
    </row>
    <row r="9" spans="1:6" ht="15.75" customHeight="1" x14ac:dyDescent="0.25">
      <c r="A9" s="5" t="s">
        <v>12</v>
      </c>
      <c r="B9" s="2" t="s">
        <v>6</v>
      </c>
      <c r="C9" s="8">
        <v>-0.12</v>
      </c>
      <c r="D9" s="2">
        <f t="shared" si="0"/>
        <v>0</v>
      </c>
    </row>
    <row r="10" spans="1:6" ht="15.75" customHeight="1" x14ac:dyDescent="0.25">
      <c r="A10" s="5" t="s">
        <v>13</v>
      </c>
      <c r="B10" s="2" t="s">
        <v>6</v>
      </c>
      <c r="C10" s="8">
        <v>0.25</v>
      </c>
      <c r="D10" s="2">
        <f t="shared" si="0"/>
        <v>0</v>
      </c>
    </row>
    <row r="11" spans="1:6" ht="15.75" customHeight="1" x14ac:dyDescent="0.25">
      <c r="A11" s="5" t="s">
        <v>14</v>
      </c>
      <c r="B11" s="2" t="s">
        <v>6</v>
      </c>
      <c r="C11" s="8">
        <v>-0.12</v>
      </c>
      <c r="D11" s="2">
        <f t="shared" si="0"/>
        <v>0</v>
      </c>
    </row>
    <row r="12" spans="1:6" ht="15.75" customHeight="1" x14ac:dyDescent="0.25">
      <c r="A12" s="5"/>
    </row>
    <row r="13" spans="1:6" ht="15.75" customHeight="1" x14ac:dyDescent="0.4">
      <c r="A13" s="10" t="s">
        <v>15</v>
      </c>
      <c r="B13" s="11">
        <f>B6+SUM(D8:D11)</f>
        <v>0</v>
      </c>
    </row>
    <row r="14" spans="1:6" ht="15.75" customHeight="1" x14ac:dyDescent="0.4">
      <c r="A14" s="10" t="s">
        <v>16</v>
      </c>
      <c r="B14" s="12" t="str">
        <f>IF(B13&lt;1601,"P4",IF(AND(B13&gt;=1601,B13&lt;2201),"P3",IF(AND(B13&gt;=2201,B13&lt;4501),"P2",IF(AND(B13&gt;=4501,B13&lt;8001),"P1","FL"))))</f>
        <v>P4</v>
      </c>
    </row>
    <row r="15" spans="1:6" ht="15.75" customHeight="1" x14ac:dyDescent="0.25">
      <c r="A15" s="5"/>
    </row>
    <row r="16" spans="1:6" ht="15.75" customHeight="1" x14ac:dyDescent="0.25">
      <c r="A16" s="5" t="s">
        <v>17</v>
      </c>
    </row>
    <row r="17" spans="1:3" ht="15.75" customHeight="1" x14ac:dyDescent="0.25">
      <c r="A17" s="5" t="s">
        <v>18</v>
      </c>
    </row>
    <row r="18" spans="1:3" ht="15.75" customHeight="1" x14ac:dyDescent="0.25">
      <c r="A18" s="5" t="s">
        <v>19</v>
      </c>
    </row>
    <row r="19" spans="1:3" ht="15.75" customHeight="1" x14ac:dyDescent="0.25">
      <c r="A19" s="5" t="s">
        <v>20</v>
      </c>
    </row>
    <row r="20" spans="1:3" ht="15.75" customHeight="1" x14ac:dyDescent="0.25">
      <c r="A20" s="5"/>
    </row>
    <row r="21" spans="1:3" ht="15.75" customHeight="1" x14ac:dyDescent="0.35">
      <c r="A21" s="13" t="s">
        <v>21</v>
      </c>
    </row>
    <row r="22" spans="1:3" ht="15.75" customHeight="1" x14ac:dyDescent="0.25">
      <c r="A22" s="5" t="s">
        <v>22</v>
      </c>
    </row>
    <row r="23" spans="1:3" ht="15.75" customHeight="1" x14ac:dyDescent="0.25">
      <c r="A23" s="5" t="s">
        <v>23</v>
      </c>
    </row>
    <row r="25" spans="1:3" ht="15.75" customHeight="1" x14ac:dyDescent="0.25">
      <c r="A25" s="5" t="s">
        <v>24</v>
      </c>
      <c r="B25" s="6"/>
      <c r="C25" s="8"/>
    </row>
    <row r="26" spans="1:3" ht="15.75" customHeight="1" x14ac:dyDescent="0.25">
      <c r="A26" s="5" t="s">
        <v>25</v>
      </c>
      <c r="B26" s="6"/>
      <c r="C26" s="5"/>
    </row>
    <row r="27" spans="1:3" x14ac:dyDescent="0.3">
      <c r="A27" s="14" t="s">
        <v>26</v>
      </c>
      <c r="B27" s="14" t="str">
        <f>IF(ISBLANK(B25),"No",IF(B26*PI()*(B25/2)^2/B6&lt;0.65,"Yes","No"))</f>
        <v>No</v>
      </c>
    </row>
    <row r="29" spans="1:3" x14ac:dyDescent="0.3">
      <c r="A29" s="15" t="s">
        <v>27</v>
      </c>
    </row>
    <row r="30" spans="1:3" ht="15.75" customHeight="1" x14ac:dyDescent="0.25">
      <c r="A30" s="5" t="s">
        <v>28</v>
      </c>
      <c r="B30" s="6"/>
      <c r="C30" s="8"/>
    </row>
    <row r="31" spans="1:3" ht="15.75" customHeight="1" x14ac:dyDescent="0.25">
      <c r="A31" s="5" t="s">
        <v>29</v>
      </c>
      <c r="B31" s="6"/>
      <c r="C31" s="5"/>
    </row>
    <row r="32" spans="1:3" ht="15.75" customHeight="1" x14ac:dyDescent="0.25">
      <c r="A32" s="5" t="s">
        <v>30</v>
      </c>
      <c r="B32" s="6"/>
    </row>
    <row r="33" spans="1:2" ht="15.75" customHeight="1" x14ac:dyDescent="0.25">
      <c r="A33" s="5" t="s">
        <v>31</v>
      </c>
      <c r="B33" s="6"/>
    </row>
    <row r="34" spans="1:2" x14ac:dyDescent="0.3">
      <c r="A34" s="14" t="s">
        <v>26</v>
      </c>
      <c r="B34" s="14" t="str">
        <f>IF(OR(ISBLANK(B30),ISBLANK(B32)),"No",IF(((B31*PI()*(B30/2)^2)+(B33*PI()*(B32/2)^2))/B6&lt;0.65,"Yes","No"))</f>
        <v>No</v>
      </c>
    </row>
    <row r="36" spans="1:2" ht="15.75" customHeight="1" x14ac:dyDescent="0.25">
      <c r="A36" s="2" t="s">
        <v>32</v>
      </c>
    </row>
    <row r="37" spans="1:2" ht="15.75" customHeight="1" x14ac:dyDescent="0.25">
      <c r="A37" s="2" t="s">
        <v>33</v>
      </c>
    </row>
    <row r="38" spans="1:2" ht="15.75" customHeight="1" x14ac:dyDescent="0.25">
      <c r="A38" s="2" t="s">
        <v>34</v>
      </c>
    </row>
  </sheetData>
  <dataValidations count="1">
    <dataValidation type="list" allowBlank="1" showErrorMessage="1" sqref="B3:B4 B8:B11" xr:uid="{00000000-0002-0000-0000-000000000000}">
      <formula1>"No,Yes"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</dc:creator>
  <cp:lastModifiedBy>Patrick M</cp:lastModifiedBy>
  <dcterms:created xsi:type="dcterms:W3CDTF">2024-03-04T16:33:52Z</dcterms:created>
  <dcterms:modified xsi:type="dcterms:W3CDTF">2024-03-04T16:33:52Z</dcterms:modified>
</cp:coreProperties>
</file>